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01" windowWidth="9735" windowHeight="9495" tabRatio="793" activeTab="0"/>
  </bookViews>
  <sheets>
    <sheet name="Πρόγραμμα Αναπληρωτικ.Διορισμών" sheetId="1" r:id="rId1"/>
  </sheets>
  <definedNames>
    <definedName name="_xlnm.Print_Area" localSheetId="0">'Πρόγραμμα Αναπληρωτικ.Διορισμών'!$A$1:$E$16</definedName>
  </definedNames>
  <calcPr fullCalcOnLoad="1" fullPrecision="0"/>
</workbook>
</file>

<file path=xl/sharedStrings.xml><?xml version="1.0" encoding="utf-8"?>
<sst xmlns="http://schemas.openxmlformats.org/spreadsheetml/2006/main" count="72" uniqueCount="71">
  <si>
    <t>Ετήσιος Βασικός Μισθός:</t>
  </si>
  <si>
    <t>Κλίμακα Θέσης:</t>
  </si>
  <si>
    <t>A8-9(i)</t>
  </si>
  <si>
    <t>Κλίμακες/ Πάγιοι</t>
  </si>
  <si>
    <t>A8</t>
  </si>
  <si>
    <t>A10</t>
  </si>
  <si>
    <r>
      <t>A10</t>
    </r>
    <r>
      <rPr>
        <vertAlign val="superscript"/>
        <sz val="12"/>
        <rFont val="Arial"/>
        <family val="2"/>
      </rPr>
      <t>(i)</t>
    </r>
  </si>
  <si>
    <r>
      <t>A9</t>
    </r>
    <r>
      <rPr>
        <vertAlign val="superscript"/>
        <sz val="12"/>
        <rFont val="Arial"/>
        <family val="2"/>
      </rPr>
      <t>(i)</t>
    </r>
  </si>
  <si>
    <t>F65315</t>
  </si>
  <si>
    <t>F70685</t>
  </si>
  <si>
    <t>Ετήσιο Επίδομα Αναπληρωτικού Διορισμού</t>
  </si>
  <si>
    <t>Μηνιαίο Επίδομα Αναπληρωτικού Διορισμού</t>
  </si>
  <si>
    <t>A15-16</t>
  </si>
  <si>
    <t xml:space="preserve"> ΥΦΙΣΤΑΜΕΝΗ</t>
  </si>
  <si>
    <t>ΣΤΟΙΧΕΙΑ ΘΕΣΕΩΝ</t>
  </si>
  <si>
    <t>ΑΝΑΠΛΗΡΩΤΗ</t>
  </si>
  <si>
    <r>
      <rPr>
        <b/>
        <u val="single"/>
        <sz val="11"/>
        <color indexed="8"/>
        <rFont val="Arial"/>
        <family val="2"/>
      </rPr>
      <t>Συν</t>
    </r>
    <r>
      <rPr>
        <b/>
        <sz val="11"/>
        <color indexed="8"/>
        <rFont val="Arial"/>
        <family val="2"/>
      </rPr>
      <t xml:space="preserve"> Γενικές Αυξήσεις</t>
    </r>
  </si>
  <si>
    <t>Μισθοί Θέσεων</t>
  </si>
  <si>
    <t>ΥΠΟΛΟΓΙΣΜΟΣ ΕΠΙΔΟΜΑΤΟΣ ΑΝΑΠΛΗΡΩΤΙΚΟΥ ΔΙΟΡΙΣΜΟΥ</t>
  </si>
  <si>
    <t>Αναλογία Επιδόματος Αναπληρωτικού Διορισμού</t>
  </si>
  <si>
    <r>
      <t>A8</t>
    </r>
    <r>
      <rPr>
        <vertAlign val="superscript"/>
        <sz val="12"/>
        <rFont val="Arial"/>
        <family val="2"/>
      </rPr>
      <t>(i)</t>
    </r>
  </si>
  <si>
    <r>
      <t>A8</t>
    </r>
    <r>
      <rPr>
        <vertAlign val="superscript"/>
        <sz val="12"/>
        <rFont val="Arial"/>
        <family val="2"/>
      </rPr>
      <t>(ii)</t>
    </r>
  </si>
  <si>
    <t>A9</t>
  </si>
  <si>
    <r>
      <t>A9</t>
    </r>
    <r>
      <rPr>
        <vertAlign val="superscript"/>
        <sz val="12"/>
        <rFont val="Arial"/>
        <family val="2"/>
      </rPr>
      <t>(ii)</t>
    </r>
  </si>
  <si>
    <r>
      <t>A10</t>
    </r>
    <r>
      <rPr>
        <vertAlign val="superscript"/>
        <sz val="12"/>
        <rFont val="Arial"/>
        <family val="2"/>
      </rPr>
      <t>(ii)</t>
    </r>
  </si>
  <si>
    <t>A11</t>
  </si>
  <si>
    <r>
      <t>A11</t>
    </r>
    <r>
      <rPr>
        <vertAlign val="superscript"/>
        <sz val="12"/>
        <rFont val="Arial"/>
        <family val="2"/>
      </rPr>
      <t>(41523)</t>
    </r>
  </si>
  <si>
    <r>
      <t>A11</t>
    </r>
    <r>
      <rPr>
        <vertAlign val="superscript"/>
        <sz val="12"/>
        <rFont val="Arial"/>
        <family val="2"/>
      </rPr>
      <t>(ii)</t>
    </r>
  </si>
  <si>
    <r>
      <t>A11</t>
    </r>
    <r>
      <rPr>
        <vertAlign val="superscript"/>
        <sz val="12"/>
        <rFont val="Arial"/>
        <family val="2"/>
      </rPr>
      <t>(iii)</t>
    </r>
  </si>
  <si>
    <r>
      <t>A11</t>
    </r>
    <r>
      <rPr>
        <vertAlign val="superscript"/>
        <sz val="12"/>
        <rFont val="Arial"/>
        <family val="2"/>
      </rPr>
      <t>(43707)</t>
    </r>
  </si>
  <si>
    <r>
      <t>A11</t>
    </r>
    <r>
      <rPr>
        <vertAlign val="superscript"/>
        <sz val="12"/>
        <rFont val="Arial"/>
        <family val="2"/>
      </rPr>
      <t>(51333)</t>
    </r>
  </si>
  <si>
    <t>A12</t>
  </si>
  <si>
    <r>
      <t>A12</t>
    </r>
    <r>
      <rPr>
        <vertAlign val="superscript"/>
        <sz val="12"/>
        <rFont val="Arial"/>
        <family val="2"/>
      </rPr>
      <t>(ii)</t>
    </r>
  </si>
  <si>
    <r>
      <t>A12</t>
    </r>
    <r>
      <rPr>
        <vertAlign val="superscript"/>
        <sz val="12"/>
        <rFont val="Arial"/>
        <family val="2"/>
      </rPr>
      <t xml:space="preserve">(46201) </t>
    </r>
  </si>
  <si>
    <r>
      <t>A12</t>
    </r>
    <r>
      <rPr>
        <vertAlign val="superscript"/>
        <sz val="12"/>
        <rFont val="Arial"/>
        <family val="2"/>
      </rPr>
      <t xml:space="preserve">(48176) </t>
    </r>
  </si>
  <si>
    <r>
      <t>A12</t>
    </r>
    <r>
      <rPr>
        <vertAlign val="superscript"/>
        <sz val="12"/>
        <rFont val="Arial"/>
        <family val="2"/>
      </rPr>
      <t xml:space="preserve">(51333) </t>
    </r>
  </si>
  <si>
    <t>A13</t>
  </si>
  <si>
    <r>
      <t>A13</t>
    </r>
    <r>
      <rPr>
        <vertAlign val="superscript"/>
        <sz val="12"/>
        <rFont val="Arial"/>
        <family val="2"/>
      </rPr>
      <t>(i)</t>
    </r>
  </si>
  <si>
    <r>
      <t>A13</t>
    </r>
    <r>
      <rPr>
        <vertAlign val="superscript"/>
        <sz val="12"/>
        <rFont val="Arial"/>
        <family val="2"/>
      </rPr>
      <t>(51259)</t>
    </r>
  </si>
  <si>
    <r>
      <t>A13</t>
    </r>
    <r>
      <rPr>
        <vertAlign val="superscript"/>
        <sz val="12"/>
        <rFont val="Arial"/>
        <family val="2"/>
      </rPr>
      <t>(ii)</t>
    </r>
  </si>
  <si>
    <r>
      <t>A13</t>
    </r>
    <r>
      <rPr>
        <vertAlign val="superscript"/>
        <sz val="12"/>
        <rFont val="Arial"/>
        <family val="2"/>
      </rPr>
      <t>(52616)</t>
    </r>
  </si>
  <si>
    <t>A14</t>
  </si>
  <si>
    <r>
      <t>A14</t>
    </r>
    <r>
      <rPr>
        <vertAlign val="superscript"/>
        <sz val="12"/>
        <rFont val="Arial"/>
        <family val="2"/>
      </rPr>
      <t>(ii)</t>
    </r>
  </si>
  <si>
    <r>
      <t>A14</t>
    </r>
    <r>
      <rPr>
        <vertAlign val="superscript"/>
        <sz val="12"/>
        <rFont val="Arial"/>
        <family val="2"/>
      </rPr>
      <t>(58264)</t>
    </r>
  </si>
  <si>
    <t>A15</t>
  </si>
  <si>
    <r>
      <t>A15</t>
    </r>
    <r>
      <rPr>
        <vertAlign val="superscript"/>
        <sz val="12"/>
        <rFont val="Arial"/>
        <family val="2"/>
      </rPr>
      <t>(i)</t>
    </r>
  </si>
  <si>
    <t>A16</t>
  </si>
  <si>
    <r>
      <t>A16</t>
    </r>
    <r>
      <rPr>
        <vertAlign val="superscript"/>
        <sz val="12"/>
        <rFont val="Arial"/>
        <family val="2"/>
      </rPr>
      <t>(i)</t>
    </r>
  </si>
  <si>
    <r>
      <t>A16</t>
    </r>
    <r>
      <rPr>
        <vertAlign val="superscript"/>
        <sz val="12"/>
        <rFont val="Arial"/>
        <family val="2"/>
      </rPr>
      <t>(63735)</t>
    </r>
  </si>
  <si>
    <r>
      <t>A16</t>
    </r>
    <r>
      <rPr>
        <vertAlign val="superscript"/>
        <sz val="12"/>
        <rFont val="Arial"/>
        <family val="2"/>
      </rPr>
      <t>(63972)</t>
    </r>
  </si>
  <si>
    <t>A8-9-10</t>
  </si>
  <si>
    <t>A8-9-10(i)</t>
  </si>
  <si>
    <t>A8-10-11</t>
  </si>
  <si>
    <t>A9-11-12</t>
  </si>
  <si>
    <t>A9-11-12(ii)</t>
  </si>
  <si>
    <t>A11-12</t>
  </si>
  <si>
    <t>A11-12(ii)</t>
  </si>
  <si>
    <t>A11-13</t>
  </si>
  <si>
    <t>A11-13(i)</t>
  </si>
  <si>
    <t>A11-13(ii)</t>
  </si>
  <si>
    <t>A12-13</t>
  </si>
  <si>
    <t>A12-13(ii)</t>
  </si>
  <si>
    <t>A13-15</t>
  </si>
  <si>
    <t>A14-15</t>
  </si>
  <si>
    <t>A14-15(i)</t>
  </si>
  <si>
    <t>Ετήσιος Αρχικός Βασικός €</t>
  </si>
  <si>
    <t>Ετήσιος Βασικός Μισθός Χωρίς Τιμάριθμο (Βασικός διά 3,2)</t>
  </si>
  <si>
    <t>Α.Κ.Α.</t>
  </si>
  <si>
    <t>Α.Δ.Τ.</t>
  </si>
  <si>
    <t>ΟΝΟΜΑ ΥΠΑΛΛΗΛΟΥ</t>
  </si>
  <si>
    <t>ΤΟ ΕΝΤΥΠΟ ΝΑ ΧΡΗΣΙΜΟΠΟΙΕΙΤΑΙ ΜΟΝΟ ΓΙΑ ΣΚΟΠΟΥΣ ΕΛΕΓΧΟΥ ΤΩΝ ΥΠΟΛΟΓΙΣΜΩΝ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</si>
</sst>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;[Red]\-[$€-2]\ #,##0"/>
    <numFmt numFmtId="165" formatCode="0.00000000"/>
    <numFmt numFmtId="166" formatCode="0.000000000"/>
    <numFmt numFmtId="167" formatCode="0.0000000000"/>
    <numFmt numFmtId="168" formatCode="0.0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8]dddd\,\ d\ mmmm\ yyyy"/>
    <numFmt numFmtId="179" formatCode="0.0"/>
    <numFmt numFmtId="180" formatCode="[$£-809]#,##0;[Red]\-[$£-809]#,##0"/>
    <numFmt numFmtId="181" formatCode="#,##0\ [$CYP];[Red]\-#,##0\ [$CYP]"/>
    <numFmt numFmtId="182" formatCode="\£\ 0"/>
    <numFmt numFmtId="183" formatCode="dd/mm/yyyy"/>
    <numFmt numFmtId="184" formatCode="\£\ \ #,##0"/>
    <numFmt numFmtId="185" formatCode="\£\ #,##0"/>
    <numFmt numFmtId="186" formatCode="\£#,##0"/>
    <numFmt numFmtId="187" formatCode="mmm\-yyyy"/>
    <numFmt numFmtId="188" formatCode="[$€-2]\ #,##0;[Red][$€-2]\ #,##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%"/>
    <numFmt numFmtId="195" formatCode="0.0000%"/>
    <numFmt numFmtId="196" formatCode="0.00000%"/>
    <numFmt numFmtId="197" formatCode="&quot;€&quot;\ 0.00"/>
    <numFmt numFmtId="198" formatCode="[$€-2]\ #,##0.0;[Red]\-[$€-2]\ #,##0.0"/>
    <numFmt numFmtId="199" formatCode="[$€-2]\ #,##0.00;[Red]\-[$€-2]\ #,##0.00"/>
    <numFmt numFmtId="200" formatCode="&quot;€&quot;\ #,##0.00"/>
    <numFmt numFmtId="201" formatCode="&quot;€&quot;#,##0.00"/>
    <numFmt numFmtId="202" formatCode="&quot;€&quot;#,##0"/>
  </numFmts>
  <fonts count="5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.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.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left"/>
      <protection hidden="1"/>
    </xf>
    <xf numFmtId="49" fontId="8" fillId="0" borderId="10" xfId="0" applyNumberFormat="1" applyFont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justify"/>
      <protection hidden="1"/>
    </xf>
    <xf numFmtId="3" fontId="4" fillId="33" borderId="10" xfId="0" applyNumberFormat="1" applyFont="1" applyFill="1" applyBorder="1" applyAlignment="1" applyProtection="1">
      <alignment horizontal="center" vertical="justify"/>
      <protection hidden="1"/>
    </xf>
    <xf numFmtId="0" fontId="4" fillId="34" borderId="10" xfId="0" applyFont="1" applyFill="1" applyBorder="1" applyAlignment="1" applyProtection="1">
      <alignment horizontal="center" vertical="justify"/>
      <protection hidden="1"/>
    </xf>
    <xf numFmtId="3" fontId="4" fillId="34" borderId="10" xfId="0" applyNumberFormat="1" applyFont="1" applyFill="1" applyBorder="1" applyAlignment="1" applyProtection="1">
      <alignment horizontal="center" vertical="justify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164" fontId="48" fillId="32" borderId="11" xfId="0" applyNumberFormat="1" applyFont="1" applyFill="1" applyBorder="1" applyAlignment="1" applyProtection="1">
      <alignment horizontal="center" vertical="center"/>
      <protection hidden="1"/>
    </xf>
    <xf numFmtId="4" fontId="48" fillId="32" borderId="10" xfId="0" applyNumberFormat="1" applyFont="1" applyFill="1" applyBorder="1" applyAlignment="1" applyProtection="1">
      <alignment horizontal="center" vertical="center"/>
      <protection hidden="1"/>
    </xf>
    <xf numFmtId="4" fontId="48" fillId="32" borderId="11" xfId="0" applyNumberFormat="1" applyFont="1" applyFill="1" applyBorder="1" applyAlignment="1" applyProtection="1">
      <alignment horizontal="center" vertical="center"/>
      <protection hidden="1"/>
    </xf>
    <xf numFmtId="0" fontId="2" fillId="32" borderId="12" xfId="0" applyFont="1" applyFill="1" applyBorder="1" applyAlignment="1" applyProtection="1">
      <alignment horizontal="left" vertical="center"/>
      <protection hidden="1"/>
    </xf>
    <xf numFmtId="194" fontId="48" fillId="32" borderId="13" xfId="0" applyNumberFormat="1" applyFont="1" applyFill="1" applyBorder="1" applyAlignment="1" applyProtection="1">
      <alignment horizontal="center"/>
      <protection hidden="1"/>
    </xf>
    <xf numFmtId="199" fontId="48" fillId="32" borderId="14" xfId="0" applyNumberFormat="1" applyFont="1" applyFill="1" applyBorder="1" applyAlignment="1" applyProtection="1">
      <alignment horizontal="center" vertical="center"/>
      <protection hidden="1"/>
    </xf>
    <xf numFmtId="199" fontId="48" fillId="32" borderId="15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199" fontId="48" fillId="32" borderId="10" xfId="0" applyNumberFormat="1" applyFont="1" applyFill="1" applyBorder="1" applyAlignment="1" applyProtection="1">
      <alignment horizontal="center" vertical="center" wrapText="1"/>
      <protection hidden="1"/>
    </xf>
    <xf numFmtId="199" fontId="48" fillId="32" borderId="16" xfId="0" applyNumberFormat="1" applyFont="1" applyFill="1" applyBorder="1" applyAlignment="1" applyProtection="1">
      <alignment horizontal="center" vertical="center"/>
      <protection hidden="1"/>
    </xf>
    <xf numFmtId="199" fontId="48" fillId="32" borderId="14" xfId="0" applyNumberFormat="1" applyFont="1" applyFill="1" applyBorder="1" applyAlignment="1" applyProtection="1">
      <alignment horizontal="center" vertical="center" wrapText="1"/>
      <protection hidden="1"/>
    </xf>
    <xf numFmtId="199" fontId="48" fillId="32" borderId="17" xfId="0" applyNumberFormat="1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vertical="center"/>
      <protection hidden="1"/>
    </xf>
    <xf numFmtId="164" fontId="48" fillId="35" borderId="10" xfId="0" applyNumberFormat="1" applyFont="1" applyFill="1" applyBorder="1" applyAlignment="1" applyProtection="1">
      <alignment horizontal="center" vertical="center"/>
      <protection locked="0"/>
    </xf>
    <xf numFmtId="194" fontId="3" fillId="32" borderId="13" xfId="0" applyNumberFormat="1" applyFont="1" applyFill="1" applyBorder="1" applyAlignment="1" applyProtection="1">
      <alignment horizontal="center"/>
      <protection hidden="1"/>
    </xf>
    <xf numFmtId="0" fontId="50" fillId="32" borderId="18" xfId="0" applyFont="1" applyFill="1" applyBorder="1" applyAlignment="1" applyProtection="1">
      <alignment horizontal="center" vertical="center"/>
      <protection hidden="1"/>
    </xf>
    <xf numFmtId="0" fontId="51" fillId="32" borderId="19" xfId="0" applyFont="1" applyFill="1" applyBorder="1" applyAlignment="1" applyProtection="1">
      <alignment horizontal="center" vertical="center"/>
      <protection hidden="1"/>
    </xf>
    <xf numFmtId="0" fontId="51" fillId="32" borderId="20" xfId="0" applyFont="1" applyFill="1" applyBorder="1" applyAlignment="1" applyProtection="1">
      <alignment horizontal="center" vertical="center"/>
      <protection hidden="1"/>
    </xf>
    <xf numFmtId="0" fontId="50" fillId="35" borderId="0" xfId="0" applyFont="1" applyFill="1" applyBorder="1" applyAlignment="1" applyProtection="1">
      <alignment horizontal="center" vertical="center"/>
      <protection locked="0"/>
    </xf>
    <xf numFmtId="0" fontId="50" fillId="35" borderId="21" xfId="0" applyFont="1" applyFill="1" applyBorder="1" applyAlignment="1" applyProtection="1">
      <alignment horizontal="center" vertical="center"/>
      <protection locked="0"/>
    </xf>
    <xf numFmtId="0" fontId="48" fillId="32" borderId="22" xfId="0" applyFont="1" applyFill="1" applyBorder="1" applyAlignment="1" applyProtection="1">
      <alignment horizontal="center" vertical="center"/>
      <protection hidden="1"/>
    </xf>
    <xf numFmtId="0" fontId="48" fillId="35" borderId="22" xfId="0" applyFont="1" applyFill="1" applyBorder="1" applyAlignment="1" applyProtection="1">
      <alignment horizontal="center" vertical="center"/>
      <protection locked="0"/>
    </xf>
    <xf numFmtId="0" fontId="48" fillId="35" borderId="23" xfId="0" applyFont="1" applyFill="1" applyBorder="1" applyAlignment="1" applyProtection="1">
      <alignment horizontal="center" vertical="center"/>
      <protection locked="0"/>
    </xf>
    <xf numFmtId="0" fontId="52" fillId="32" borderId="24" xfId="0" applyFont="1" applyFill="1" applyBorder="1" applyAlignment="1" applyProtection="1">
      <alignment horizontal="left" vertical="center"/>
      <protection hidden="1"/>
    </xf>
    <xf numFmtId="0" fontId="48" fillId="32" borderId="25" xfId="0" applyFont="1" applyFill="1" applyBorder="1" applyAlignment="1" applyProtection="1">
      <alignment horizontal="center" vertical="center"/>
      <protection hidden="1"/>
    </xf>
    <xf numFmtId="0" fontId="48" fillId="32" borderId="26" xfId="0" applyFont="1" applyFill="1" applyBorder="1" applyAlignment="1" applyProtection="1">
      <alignment horizontal="center" vertical="center"/>
      <protection hidden="1"/>
    </xf>
    <xf numFmtId="199" fontId="53" fillId="32" borderId="22" xfId="0" applyNumberFormat="1" applyFont="1" applyFill="1" applyBorder="1" applyAlignment="1" applyProtection="1">
      <alignment horizontal="center" vertical="center" wrapText="1"/>
      <protection hidden="1"/>
    </xf>
    <xf numFmtId="199" fontId="53" fillId="32" borderId="27" xfId="0" applyNumberFormat="1" applyFont="1" applyFill="1" applyBorder="1" applyAlignment="1" applyProtection="1">
      <alignment horizontal="center" vertical="center" wrapText="1"/>
      <protection hidden="1"/>
    </xf>
    <xf numFmtId="199" fontId="54" fillId="32" borderId="25" xfId="0" applyNumberFormat="1" applyFont="1" applyFill="1" applyBorder="1" applyAlignment="1" applyProtection="1">
      <alignment horizontal="center" vertical="center" wrapText="1"/>
      <protection hidden="1"/>
    </xf>
    <xf numFmtId="199" fontId="54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48" fillId="32" borderId="13" xfId="0" applyFont="1" applyFill="1" applyBorder="1" applyAlignment="1" applyProtection="1">
      <alignment horizontal="left" vertical="center"/>
      <protection hidden="1"/>
    </xf>
    <xf numFmtId="0" fontId="48" fillId="32" borderId="29" xfId="0" applyFont="1" applyFill="1" applyBorder="1" applyAlignment="1" applyProtection="1">
      <alignment horizontal="left" vertical="center"/>
      <protection hidden="1"/>
    </xf>
    <xf numFmtId="0" fontId="48" fillId="32" borderId="30" xfId="0" applyFont="1" applyFill="1" applyBorder="1" applyAlignment="1" applyProtection="1">
      <alignment horizontal="left" vertical="center" wrapText="1"/>
      <protection hidden="1"/>
    </xf>
    <xf numFmtId="0" fontId="48" fillId="32" borderId="13" xfId="0" applyFont="1" applyFill="1" applyBorder="1" applyAlignment="1" applyProtection="1">
      <alignment horizontal="left" vertical="center" wrapText="1"/>
      <protection hidden="1"/>
    </xf>
    <xf numFmtId="0" fontId="50" fillId="35" borderId="31" xfId="0" applyFont="1" applyFill="1" applyBorder="1" applyAlignment="1" applyProtection="1">
      <alignment horizontal="center" vertical="center"/>
      <protection locked="0"/>
    </xf>
    <xf numFmtId="0" fontId="50" fillId="32" borderId="32" xfId="0" applyFont="1" applyFill="1" applyBorder="1" applyAlignment="1" applyProtection="1">
      <alignment horizontal="center" vertical="center"/>
      <protection hidden="1"/>
    </xf>
    <xf numFmtId="0" fontId="50" fillId="32" borderId="33" xfId="0" applyFont="1" applyFill="1" applyBorder="1" applyAlignment="1" applyProtection="1">
      <alignment horizontal="center" vertical="center"/>
      <protection hidden="1"/>
    </xf>
    <xf numFmtId="0" fontId="50" fillId="32" borderId="34" xfId="0" applyFont="1" applyFill="1" applyBorder="1" applyAlignment="1" applyProtection="1">
      <alignment horizontal="center" vertical="center"/>
      <protection hidden="1"/>
    </xf>
    <xf numFmtId="0" fontId="48" fillId="32" borderId="35" xfId="0" applyFont="1" applyFill="1" applyBorder="1" applyAlignment="1" applyProtection="1">
      <alignment horizontal="left" vertical="center"/>
      <protection hidden="1"/>
    </xf>
    <xf numFmtId="0" fontId="48" fillId="32" borderId="24" xfId="0" applyFont="1" applyFill="1" applyBorder="1" applyAlignment="1" applyProtection="1">
      <alignment horizontal="left" vertical="center"/>
      <protection hidden="1"/>
    </xf>
    <xf numFmtId="0" fontId="48" fillId="32" borderId="36" xfId="0" applyFont="1" applyFill="1" applyBorder="1" applyAlignment="1" applyProtection="1">
      <alignment horizontal="left" vertical="center"/>
      <protection hidden="1"/>
    </xf>
    <xf numFmtId="0" fontId="48" fillId="32" borderId="30" xfId="0" applyFont="1" applyFill="1" applyBorder="1" applyAlignment="1" applyProtection="1">
      <alignment horizontal="left" vertical="center"/>
      <protection hidden="1"/>
    </xf>
    <xf numFmtId="0" fontId="48" fillId="32" borderId="12" xfId="0" applyFont="1" applyFill="1" applyBorder="1" applyAlignment="1" applyProtection="1">
      <alignment horizontal="left" vertical="center"/>
      <protection hidden="1"/>
    </xf>
    <xf numFmtId="0" fontId="48" fillId="32" borderId="13" xfId="0" applyFont="1" applyFill="1" applyBorder="1" applyAlignment="1" applyProtection="1">
      <alignment horizontal="left" vertical="center"/>
      <protection hidden="1"/>
    </xf>
    <xf numFmtId="0" fontId="48" fillId="32" borderId="37" xfId="0" applyFont="1" applyFill="1" applyBorder="1" applyAlignment="1" applyProtection="1">
      <alignment horizontal="left" vertical="center"/>
      <protection hidden="1"/>
    </xf>
    <xf numFmtId="0" fontId="48" fillId="32" borderId="29" xfId="0" applyFont="1" applyFill="1" applyBorder="1" applyAlignment="1" applyProtection="1">
      <alignment horizontal="left" vertical="center"/>
      <protection hidden="1"/>
    </xf>
    <xf numFmtId="0" fontId="51" fillId="32" borderId="38" xfId="0" applyFont="1" applyFill="1" applyBorder="1" applyAlignment="1" applyProtection="1">
      <alignment horizontal="left" vertical="center"/>
      <protection hidden="1"/>
    </xf>
    <xf numFmtId="0" fontId="50" fillId="32" borderId="18" xfId="0" applyFont="1" applyFill="1" applyBorder="1" applyAlignment="1" applyProtection="1">
      <alignment horizontal="left" vertical="center"/>
      <protection hidden="1"/>
    </xf>
    <xf numFmtId="0" fontId="50" fillId="35" borderId="39" xfId="0" applyFont="1" applyFill="1" applyBorder="1" applyAlignment="1" applyProtection="1">
      <alignment horizontal="left" vertical="center"/>
      <protection locked="0"/>
    </xf>
    <xf numFmtId="0" fontId="50" fillId="35" borderId="0" xfId="0" applyFont="1" applyFill="1" applyBorder="1" applyAlignment="1" applyProtection="1">
      <alignment horizontal="left" vertical="center"/>
      <protection locked="0"/>
    </xf>
    <xf numFmtId="0" fontId="55" fillId="32" borderId="35" xfId="0" applyFont="1" applyFill="1" applyBorder="1" applyAlignment="1" applyProtection="1">
      <alignment horizontal="center" vertical="center"/>
      <protection hidden="1"/>
    </xf>
    <xf numFmtId="0" fontId="55" fillId="32" borderId="40" xfId="0" applyFont="1" applyFill="1" applyBorder="1" applyAlignment="1" applyProtection="1">
      <alignment horizontal="center" vertical="center"/>
      <protection hidden="1"/>
    </xf>
    <xf numFmtId="0" fontId="55" fillId="32" borderId="28" xfId="0" applyFont="1" applyFill="1" applyBorder="1" applyAlignment="1" applyProtection="1">
      <alignment horizontal="center" vertical="center"/>
      <protection hidden="1"/>
    </xf>
    <xf numFmtId="0" fontId="48" fillId="34" borderId="41" xfId="0" applyFont="1" applyFill="1" applyBorder="1" applyAlignment="1" applyProtection="1">
      <alignment horizontal="center" vertical="center"/>
      <protection hidden="1"/>
    </xf>
    <xf numFmtId="0" fontId="48" fillId="34" borderId="42" xfId="0" applyFont="1" applyFill="1" applyBorder="1" applyAlignment="1" applyProtection="1">
      <alignment horizontal="center" vertical="center"/>
      <protection hidden="1"/>
    </xf>
    <xf numFmtId="0" fontId="48" fillId="34" borderId="43" xfId="0" applyFont="1" applyFill="1" applyBorder="1" applyAlignment="1" applyProtection="1">
      <alignment horizontal="center" vertical="center"/>
      <protection hidden="1"/>
    </xf>
    <xf numFmtId="0" fontId="48" fillId="32" borderId="36" xfId="0" applyFont="1" applyFill="1" applyBorder="1" applyAlignment="1" applyProtection="1">
      <alignment horizontal="left" vertical="center" wrapText="1"/>
      <protection hidden="1"/>
    </xf>
    <xf numFmtId="0" fontId="48" fillId="32" borderId="30" xfId="0" applyFont="1" applyFill="1" applyBorder="1" applyAlignment="1" applyProtection="1">
      <alignment horizontal="left" vertical="center" wrapText="1"/>
      <protection hidden="1"/>
    </xf>
    <xf numFmtId="0" fontId="48" fillId="32" borderId="12" xfId="0" applyFont="1" applyFill="1" applyBorder="1" applyAlignment="1" applyProtection="1">
      <alignment horizontal="left" vertical="center" wrapText="1"/>
      <protection hidden="1"/>
    </xf>
    <xf numFmtId="0" fontId="48" fillId="32" borderId="13" xfId="0" applyFont="1" applyFill="1" applyBorder="1" applyAlignment="1" applyProtection="1">
      <alignment horizontal="left" vertical="center" wrapText="1"/>
      <protection hidden="1"/>
    </xf>
    <xf numFmtId="0" fontId="48" fillId="34" borderId="44" xfId="0" applyFont="1" applyFill="1" applyBorder="1" applyAlignment="1" applyProtection="1">
      <alignment horizontal="center"/>
      <protection hidden="1"/>
    </xf>
    <xf numFmtId="0" fontId="48" fillId="34" borderId="45" xfId="0" applyFont="1" applyFill="1" applyBorder="1" applyAlignment="1" applyProtection="1">
      <alignment horizontal="center"/>
      <protection hidden="1"/>
    </xf>
    <xf numFmtId="0" fontId="48" fillId="34" borderId="4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3" tint="0.599960029125213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5999600291252136"/>
        </patternFill>
      </fill>
    </dxf>
    <dxf>
      <fill>
        <patternFill>
          <bgColor rgb="FFFFCCCC"/>
        </patternFill>
      </fill>
    </dxf>
    <dxf>
      <fill>
        <patternFill>
          <bgColor theme="3" tint="0.599960029125213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99" zoomScaleNormal="99" zoomScalePageLayoutView="0" workbookViewId="0" topLeftCell="A4">
      <selection activeCell="D3" sqref="D3"/>
    </sheetView>
  </sheetViews>
  <sheetFormatPr defaultColWidth="9.00390625" defaultRowHeight="14.25"/>
  <cols>
    <col min="1" max="1" width="48.25390625" style="3" customWidth="1"/>
    <col min="2" max="2" width="7.875" style="3" customWidth="1"/>
    <col min="3" max="3" width="2.00390625" style="3" hidden="1" customWidth="1"/>
    <col min="4" max="4" width="14.50390625" style="3" customWidth="1"/>
    <col min="5" max="5" width="15.75390625" style="3" customWidth="1"/>
    <col min="6" max="6" width="9.00390625" style="3" hidden="1" customWidth="1"/>
    <col min="7" max="7" width="14.25390625" style="3" hidden="1" customWidth="1"/>
    <col min="8" max="8" width="14.50390625" style="3" hidden="1" customWidth="1"/>
    <col min="9" max="16384" width="9.00390625" style="3" customWidth="1"/>
  </cols>
  <sheetData>
    <row r="1" spans="1:8" ht="33.75" customHeight="1">
      <c r="A1" s="46" t="s">
        <v>18</v>
      </c>
      <c r="B1" s="47"/>
      <c r="C1" s="47"/>
      <c r="D1" s="47"/>
      <c r="E1" s="48"/>
      <c r="G1" s="4" t="s">
        <v>3</v>
      </c>
      <c r="H1" s="5" t="s">
        <v>65</v>
      </c>
    </row>
    <row r="2" spans="1:8" ht="24.75" customHeight="1">
      <c r="A2" s="57" t="s">
        <v>69</v>
      </c>
      <c r="B2" s="58"/>
      <c r="C2" s="26"/>
      <c r="D2" s="27" t="s">
        <v>67</v>
      </c>
      <c r="E2" s="28" t="s">
        <v>68</v>
      </c>
      <c r="G2" s="4"/>
      <c r="H2" s="5"/>
    </row>
    <row r="3" spans="1:8" ht="24.75" customHeight="1" thickBot="1">
      <c r="A3" s="59"/>
      <c r="B3" s="60"/>
      <c r="C3" s="29"/>
      <c r="D3" s="45"/>
      <c r="E3" s="30"/>
      <c r="G3" s="4"/>
      <c r="H3" s="5"/>
    </row>
    <row r="4" spans="1:8" ht="19.5" customHeight="1" thickBot="1">
      <c r="A4" s="49" t="s">
        <v>14</v>
      </c>
      <c r="B4" s="50"/>
      <c r="C4" s="34"/>
      <c r="D4" s="35" t="s">
        <v>13</v>
      </c>
      <c r="E4" s="36" t="s">
        <v>15</v>
      </c>
      <c r="G4" s="6"/>
      <c r="H4" s="7"/>
    </row>
    <row r="5" spans="1:8" ht="19.5" customHeight="1">
      <c r="A5" s="51" t="s">
        <v>1</v>
      </c>
      <c r="B5" s="52"/>
      <c r="C5" s="31">
        <f>MID(E5,1,1)</f>
      </c>
      <c r="D5" s="32"/>
      <c r="E5" s="33"/>
      <c r="G5" s="8" t="s">
        <v>4</v>
      </c>
      <c r="H5" s="9">
        <v>17946</v>
      </c>
    </row>
    <row r="6" spans="1:8" ht="19.5" customHeight="1">
      <c r="A6" s="53" t="s">
        <v>0</v>
      </c>
      <c r="B6" s="54"/>
      <c r="C6" s="41"/>
      <c r="D6" s="24"/>
      <c r="E6" s="10" t="str">
        <f>IF(E5&gt;0,VLOOKUP(E5,G38:H58,2,FALSE)," ")</f>
        <v> </v>
      </c>
      <c r="G6" s="8" t="s">
        <v>20</v>
      </c>
      <c r="H6" s="9">
        <v>17946</v>
      </c>
    </row>
    <row r="7" spans="1:8" ht="19.5" customHeight="1">
      <c r="A7" s="53" t="s">
        <v>66</v>
      </c>
      <c r="B7" s="54"/>
      <c r="C7" s="41"/>
      <c r="D7" s="11" t="str">
        <f>IF(D6&gt;0,SUM(D6/3.2)," ")</f>
        <v> </v>
      </c>
      <c r="E7" s="12" t="str">
        <f>IF(E6&lt;&gt;" ",SUM(E6/3.2)," ")</f>
        <v> </v>
      </c>
      <c r="G7" s="8" t="s">
        <v>21</v>
      </c>
      <c r="H7" s="9">
        <v>17946</v>
      </c>
    </row>
    <row r="8" spans="1:8" ht="19.5" customHeight="1">
      <c r="A8" s="13" t="s">
        <v>16</v>
      </c>
      <c r="B8" s="25" t="str">
        <f>IF(D5&gt;0,6.656%,IF(E5&gt;0,6.656%," "))</f>
        <v> </v>
      </c>
      <c r="C8" s="14"/>
      <c r="D8" s="11" t="str">
        <f>IF(D6&gt;0,SUM(D7*$B$8)," ")</f>
        <v> </v>
      </c>
      <c r="E8" s="12" t="str">
        <f>IF(E6&lt;&gt;" ",SUM(E7*$B$8)," ")</f>
        <v> </v>
      </c>
      <c r="G8" s="1" t="s">
        <v>52</v>
      </c>
      <c r="H8" s="9">
        <v>17946</v>
      </c>
    </row>
    <row r="9" spans="1:8" ht="24.75" customHeight="1" thickBot="1">
      <c r="A9" s="55" t="s">
        <v>17</v>
      </c>
      <c r="B9" s="56"/>
      <c r="C9" s="42"/>
      <c r="D9" s="15" t="str">
        <f>IF(D6&gt;0,SUM(D7+D8)," ")</f>
        <v> </v>
      </c>
      <c r="E9" s="16" t="str">
        <f>IF(E6&lt;&gt;" ",SUM(E7+E8)," ")</f>
        <v> </v>
      </c>
      <c r="G9" s="1" t="s">
        <v>2</v>
      </c>
      <c r="H9" s="9">
        <v>17946</v>
      </c>
    </row>
    <row r="10" spans="1:9" ht="9.75" customHeight="1" thickBot="1" thickTop="1">
      <c r="A10" s="64"/>
      <c r="B10" s="65"/>
      <c r="C10" s="65"/>
      <c r="D10" s="65"/>
      <c r="E10" s="66"/>
      <c r="G10" s="1" t="s">
        <v>50</v>
      </c>
      <c r="H10" s="9">
        <v>17946</v>
      </c>
      <c r="I10" s="17"/>
    </row>
    <row r="11" spans="1:8" ht="51.75" customHeight="1" thickBot="1">
      <c r="A11" s="49" t="s">
        <v>18</v>
      </c>
      <c r="B11" s="50"/>
      <c r="C11" s="34"/>
      <c r="D11" s="39" t="str">
        <f>IF(D5&gt;0,"Αναπληρωτής             ΧΩΡΙΣ ΕΚΤΕΛΕΣΗ καθηκόντων της θέσης του"," ")</f>
        <v> </v>
      </c>
      <c r="E11" s="40" t="str">
        <f>IF(E5&gt;0,"Αναπληρωτής                ΜΕ ΕΚΤΕΛΕΣΗ καθηκόντων της θέσης του"," ")</f>
        <v> </v>
      </c>
      <c r="G11" s="2" t="s">
        <v>51</v>
      </c>
      <c r="H11" s="9">
        <v>17946</v>
      </c>
    </row>
    <row r="12" spans="1:8" ht="30" customHeight="1">
      <c r="A12" s="67" t="s">
        <v>19</v>
      </c>
      <c r="B12" s="68"/>
      <c r="C12" s="43"/>
      <c r="D12" s="37" t="str">
        <f>IF(C5="A","Όλη η Διαφορά Μισθού Θέσεων",IF((D6&gt;0)*AND(E6&gt;0),"1/2 Διαφοράς Μισθού Θέσεων"," "))</f>
        <v> </v>
      </c>
      <c r="E12" s="38" t="str">
        <f>IF(E6&lt;&gt;" ","1/3 Μισθού Θέσης Αναπληρωτή"," ")</f>
        <v> </v>
      </c>
      <c r="G12" s="8" t="s">
        <v>22</v>
      </c>
      <c r="H12" s="9">
        <v>22276</v>
      </c>
    </row>
    <row r="13" spans="1:8" ht="24.75" customHeight="1">
      <c r="A13" s="69" t="s">
        <v>10</v>
      </c>
      <c r="B13" s="70"/>
      <c r="C13" s="44"/>
      <c r="D13" s="18" t="str">
        <f>IF((D6&gt;0)*AND(E6&gt;0)*AND(C5="A"),SUM($E$9-$D$9),IF((D6&gt;0)*AND(E6&gt;0)*AND(C5="F"),SUM($E$9-$D$9)/2," "))</f>
        <v> </v>
      </c>
      <c r="E13" s="19" t="str">
        <f>IF(E6&lt;&gt;" ",SUM($E$9/3)," ")</f>
        <v> </v>
      </c>
      <c r="G13" s="8" t="s">
        <v>7</v>
      </c>
      <c r="H13" s="9">
        <v>22276</v>
      </c>
    </row>
    <row r="14" spans="1:8" ht="24.75" customHeight="1" thickBot="1">
      <c r="A14" s="55" t="s">
        <v>11</v>
      </c>
      <c r="B14" s="56"/>
      <c r="C14" s="42"/>
      <c r="D14" s="20" t="str">
        <f>IF((D6&gt;0)*AND(E6&gt;0),SUM(D13/12)," ")</f>
        <v> </v>
      </c>
      <c r="E14" s="21" t="str">
        <f>IF(E6&lt;&gt;" ",SUM(E13)/12," ")</f>
        <v> </v>
      </c>
      <c r="G14" s="8" t="s">
        <v>23</v>
      </c>
      <c r="H14" s="9">
        <v>22276</v>
      </c>
    </row>
    <row r="15" spans="1:8" s="22" customFormat="1" ht="9.75" customHeight="1" thickBot="1" thickTop="1">
      <c r="A15" s="71"/>
      <c r="B15" s="72"/>
      <c r="C15" s="72"/>
      <c r="D15" s="72"/>
      <c r="E15" s="73"/>
      <c r="G15" s="1" t="s">
        <v>53</v>
      </c>
      <c r="H15" s="9">
        <v>22276</v>
      </c>
    </row>
    <row r="16" spans="1:8" ht="33.75" customHeight="1" thickBot="1">
      <c r="A16" s="61" t="s">
        <v>70</v>
      </c>
      <c r="B16" s="62"/>
      <c r="C16" s="62"/>
      <c r="D16" s="62"/>
      <c r="E16" s="63"/>
      <c r="G16" s="1" t="s">
        <v>54</v>
      </c>
      <c r="H16" s="9">
        <v>22276</v>
      </c>
    </row>
    <row r="17" spans="7:8" ht="15">
      <c r="G17" s="8" t="s">
        <v>5</v>
      </c>
      <c r="H17" s="9">
        <v>25112</v>
      </c>
    </row>
    <row r="18" spans="7:8" ht="18">
      <c r="G18" s="8" t="s">
        <v>6</v>
      </c>
      <c r="H18" s="9">
        <v>25112</v>
      </c>
    </row>
    <row r="19" spans="7:8" ht="18">
      <c r="G19" s="8" t="s">
        <v>24</v>
      </c>
      <c r="H19" s="9">
        <v>25112</v>
      </c>
    </row>
    <row r="20" spans="7:8" ht="15">
      <c r="G20" s="8" t="s">
        <v>25</v>
      </c>
      <c r="H20" s="9">
        <v>29684</v>
      </c>
    </row>
    <row r="21" spans="7:8" ht="18">
      <c r="G21" s="8" t="s">
        <v>26</v>
      </c>
      <c r="H21" s="9">
        <v>29684</v>
      </c>
    </row>
    <row r="22" spans="7:8" ht="18">
      <c r="G22" s="8" t="s">
        <v>29</v>
      </c>
      <c r="H22" s="9">
        <v>29684</v>
      </c>
    </row>
    <row r="23" spans="7:8" ht="18">
      <c r="G23" s="8" t="s">
        <v>30</v>
      </c>
      <c r="H23" s="9">
        <v>29684</v>
      </c>
    </row>
    <row r="24" spans="7:8" ht="18">
      <c r="G24" s="8" t="s">
        <v>27</v>
      </c>
      <c r="H24" s="9">
        <v>29684</v>
      </c>
    </row>
    <row r="25" spans="7:8" ht="18">
      <c r="G25" s="8" t="s">
        <v>28</v>
      </c>
      <c r="H25" s="9">
        <v>29684</v>
      </c>
    </row>
    <row r="26" spans="7:8" ht="15.75">
      <c r="G26" s="1" t="s">
        <v>55</v>
      </c>
      <c r="H26" s="9">
        <v>29684</v>
      </c>
    </row>
    <row r="27" spans="7:8" ht="15.75">
      <c r="G27" s="1" t="s">
        <v>56</v>
      </c>
      <c r="H27" s="9">
        <v>29684</v>
      </c>
    </row>
    <row r="28" spans="7:8" ht="15.75">
      <c r="G28" s="1" t="s">
        <v>57</v>
      </c>
      <c r="H28" s="9">
        <v>29684</v>
      </c>
    </row>
    <row r="29" spans="7:8" ht="15.75">
      <c r="G29" s="1" t="s">
        <v>58</v>
      </c>
      <c r="H29" s="9">
        <v>29684</v>
      </c>
    </row>
    <row r="30" spans="7:8" ht="15.75">
      <c r="G30" s="1" t="s">
        <v>59</v>
      </c>
      <c r="H30" s="9">
        <v>29684</v>
      </c>
    </row>
    <row r="31" spans="7:8" ht="15">
      <c r="G31" s="8" t="s">
        <v>31</v>
      </c>
      <c r="H31" s="9">
        <v>32947</v>
      </c>
    </row>
    <row r="32" spans="7:8" ht="18">
      <c r="G32" s="8" t="s">
        <v>33</v>
      </c>
      <c r="H32" s="9">
        <v>32947</v>
      </c>
    </row>
    <row r="33" spans="7:8" ht="18">
      <c r="G33" s="8" t="s">
        <v>34</v>
      </c>
      <c r="H33" s="9">
        <v>32947</v>
      </c>
    </row>
    <row r="34" spans="7:8" ht="18">
      <c r="G34" s="8" t="s">
        <v>35</v>
      </c>
      <c r="H34" s="9">
        <v>32947</v>
      </c>
    </row>
    <row r="35" spans="7:8" ht="18">
      <c r="G35" s="8" t="s">
        <v>32</v>
      </c>
      <c r="H35" s="9">
        <v>32947</v>
      </c>
    </row>
    <row r="36" spans="7:8" ht="15.75">
      <c r="G36" s="1" t="s">
        <v>60</v>
      </c>
      <c r="H36" s="9">
        <v>32947</v>
      </c>
    </row>
    <row r="37" spans="7:8" ht="15.75">
      <c r="G37" s="1" t="s">
        <v>61</v>
      </c>
      <c r="H37" s="9">
        <v>32947</v>
      </c>
    </row>
    <row r="38" spans="7:8" ht="15.75">
      <c r="G38" s="1"/>
      <c r="H38" s="9"/>
    </row>
    <row r="39" spans="7:8" ht="15">
      <c r="G39" s="8" t="s">
        <v>36</v>
      </c>
      <c r="H39" s="9">
        <v>39013</v>
      </c>
    </row>
    <row r="40" spans="7:8" ht="18">
      <c r="G40" s="8" t="s">
        <v>38</v>
      </c>
      <c r="H40" s="9">
        <v>39013</v>
      </c>
    </row>
    <row r="41" spans="7:8" ht="18">
      <c r="G41" s="8" t="s">
        <v>40</v>
      </c>
      <c r="H41" s="9">
        <v>39013</v>
      </c>
    </row>
    <row r="42" spans="7:8" ht="18">
      <c r="G42" s="8" t="s">
        <v>37</v>
      </c>
      <c r="H42" s="9">
        <v>39013</v>
      </c>
    </row>
    <row r="43" spans="7:8" ht="18">
      <c r="G43" s="8" t="s">
        <v>39</v>
      </c>
      <c r="H43" s="9">
        <v>39013</v>
      </c>
    </row>
    <row r="44" spans="7:8" ht="15.75">
      <c r="G44" s="1" t="s">
        <v>62</v>
      </c>
      <c r="H44" s="9">
        <v>39013</v>
      </c>
    </row>
    <row r="45" spans="7:8" ht="15">
      <c r="G45" s="8" t="s">
        <v>41</v>
      </c>
      <c r="H45" s="9">
        <v>41810</v>
      </c>
    </row>
    <row r="46" spans="7:8" ht="18">
      <c r="G46" s="8" t="s">
        <v>43</v>
      </c>
      <c r="H46" s="9">
        <v>41810</v>
      </c>
    </row>
    <row r="47" spans="7:8" ht="18">
      <c r="G47" s="8" t="s">
        <v>42</v>
      </c>
      <c r="H47" s="9">
        <v>41810</v>
      </c>
    </row>
    <row r="48" spans="7:8" ht="15.75">
      <c r="G48" s="1" t="s">
        <v>63</v>
      </c>
      <c r="H48" s="9">
        <v>41810</v>
      </c>
    </row>
    <row r="49" spans="7:8" ht="15.75">
      <c r="G49" s="1" t="s">
        <v>64</v>
      </c>
      <c r="H49" s="9">
        <v>41810</v>
      </c>
    </row>
    <row r="50" spans="7:8" ht="15">
      <c r="G50" s="8" t="s">
        <v>44</v>
      </c>
      <c r="H50" s="9">
        <v>47406</v>
      </c>
    </row>
    <row r="51" spans="7:8" ht="18">
      <c r="G51" s="8" t="s">
        <v>45</v>
      </c>
      <c r="H51" s="9">
        <v>47406</v>
      </c>
    </row>
    <row r="52" spans="7:8" ht="15.75">
      <c r="G52" s="1" t="s">
        <v>12</v>
      </c>
      <c r="H52" s="9">
        <v>47406</v>
      </c>
    </row>
    <row r="53" spans="7:8" ht="15">
      <c r="G53" s="8" t="s">
        <v>46</v>
      </c>
      <c r="H53" s="9">
        <v>52026</v>
      </c>
    </row>
    <row r="54" spans="7:8" ht="18">
      <c r="G54" s="8" t="s">
        <v>48</v>
      </c>
      <c r="H54" s="9">
        <v>52026</v>
      </c>
    </row>
    <row r="55" spans="7:8" ht="18">
      <c r="G55" s="8" t="s">
        <v>49</v>
      </c>
      <c r="H55" s="9">
        <v>52026</v>
      </c>
    </row>
    <row r="56" spans="7:8" ht="18">
      <c r="G56" s="8" t="s">
        <v>47</v>
      </c>
      <c r="H56" s="9">
        <v>52026</v>
      </c>
    </row>
    <row r="57" spans="7:8" ht="15">
      <c r="G57" s="23" t="s">
        <v>8</v>
      </c>
      <c r="H57" s="9">
        <v>65315</v>
      </c>
    </row>
    <row r="58" spans="7:8" ht="15">
      <c r="G58" s="23" t="s">
        <v>9</v>
      </c>
      <c r="H58" s="9">
        <v>70685</v>
      </c>
    </row>
  </sheetData>
  <sheetProtection password="A51A" sheet="1"/>
  <mergeCells count="15">
    <mergeCell ref="A16:E16"/>
    <mergeCell ref="A10:E10"/>
    <mergeCell ref="A11:B11"/>
    <mergeCell ref="A12:B12"/>
    <mergeCell ref="A13:B13"/>
    <mergeCell ref="A14:B14"/>
    <mergeCell ref="A15:E15"/>
    <mergeCell ref="A1:E1"/>
    <mergeCell ref="A4:B4"/>
    <mergeCell ref="A5:B5"/>
    <mergeCell ref="A6:B6"/>
    <mergeCell ref="A7:B7"/>
    <mergeCell ref="A9:B9"/>
    <mergeCell ref="A2:B2"/>
    <mergeCell ref="A3:B3"/>
  </mergeCells>
  <conditionalFormatting sqref="D9">
    <cfRule type="colorScale" priority="9" dxfId="8">
      <colorScale>
        <cfvo type="num" val="0"/>
        <cfvo type="num" val="0"/>
        <color rgb="FFFFFFCC"/>
        <color rgb="FFFFCCCC"/>
      </colorScale>
    </cfRule>
  </conditionalFormatting>
  <conditionalFormatting sqref="E9">
    <cfRule type="cellIs" priority="8" dxfId="0" operator="notEqual">
      <formula>" "</formula>
    </cfRule>
  </conditionalFormatting>
  <conditionalFormatting sqref="E11:E14">
    <cfRule type="cellIs" priority="7" dxfId="1" operator="equal">
      <formula>0</formula>
    </cfRule>
  </conditionalFormatting>
  <conditionalFormatting sqref="E11:E14">
    <cfRule type="cellIs" priority="6" dxfId="0" operator="notEqual">
      <formula>" "</formula>
    </cfRule>
  </conditionalFormatting>
  <conditionalFormatting sqref="D11">
    <cfRule type="cellIs" priority="5" dxfId="1" operator="notEqual">
      <formula>" "</formula>
    </cfRule>
  </conditionalFormatting>
  <conditionalFormatting sqref="D12">
    <cfRule type="cellIs" priority="4" dxfId="1" operator="notEqual">
      <formula>" "</formula>
    </cfRule>
  </conditionalFormatting>
  <conditionalFormatting sqref="D13:D14">
    <cfRule type="cellIs" priority="3" dxfId="1" operator="notEqual">
      <formula>" "</formula>
    </cfRule>
  </conditionalFormatting>
  <conditionalFormatting sqref="D4">
    <cfRule type="expression" priority="2" dxfId="1" stopIfTrue="1">
      <formula>$D$5&gt;0</formula>
    </cfRule>
  </conditionalFormatting>
  <conditionalFormatting sqref="E4">
    <cfRule type="expression" priority="1" dxfId="0" stopIfTrue="1">
      <formula>$E$5&gt;0</formula>
    </cfRule>
  </conditionalFormatting>
  <dataValidations count="3">
    <dataValidation type="whole" operator="greaterThan" allowBlank="1" showInputMessage="1" showErrorMessage="1" promptTitle="ΥΦΙΣΤΑΜΕΝΟΣ ΜΙΣΘΟΣ ΥΠΑΛΛΗΛΟΥ" prompt="Να καταχωρηθεί ο υφιστάμενος μισθός της θέσης του υπαλλήλου ΜΟΝΟ αν ΔΕΝ ΕΚΤΕΛΕΙ τα ΚΑΘΗΚΟΝΤΑ της υφιστάμενής του θέσης" sqref="D6">
      <formula1>16500</formula1>
    </dataValidation>
    <dataValidation type="list" allowBlank="1" showInputMessage="1" showErrorMessage="1" promptTitle="ΚΛΙΜΑΚΑ ΘΕΣΗΣ ΑΝΑΠΛΗΡΩΤΗ" prompt="Αφού πατήσετε το βελάκι στα δεξιά επιλέξετε από τη λίστα την κλίμακα της ΘΕΣΗΣ ΤΟΥ ΑΝΑΠΛΗΡΩΤΙΚΟΥ ΔΙΟΡΙΣΜΟΥ" errorTitle="ΛΑΘΟΣ ΚΛΙΜΑΚΑ" error="Επιλέξετε την κλιμκαα από τη λίστα" sqref="E5">
      <formula1>$G$38:$G$58</formula1>
    </dataValidation>
    <dataValidation type="list" allowBlank="1" showInputMessage="1" showErrorMessage="1" promptTitle="ΚΛΙΜΑΚΑ ΥΦΙΣΤΑΜΕΝΗΣ ΘΕΣΗΣ" prompt="Αφού πατήσετε το βελάκι στα δεξιά επιλέξετε από τη λίστα την κλίμακα της ΥΦΙΣΤΑΜΕΝΗΣ ΘΕΣΗΣ του υπαλλήλου" errorTitle="ΛΑΘΟΣ ΚΛΙΜΑΚΑ" error="Επιλέξετε την κλιμκαα από τη λίστα" sqref="D5">
      <formula1>$G$4:$G$58</formula1>
    </dataValidation>
  </dataValidations>
  <printOptions gridLines="1" horizontalCentered="1"/>
  <pageMargins left="0.3937007874015748" right="0.3937007874015748" top="0.7086614173228347" bottom="1.4960629921259843" header="0.4330708661417323" footer="0.5905511811023623"/>
  <pageSetup horizontalDpi="600" verticalDpi="600" orientation="portrait" paperSize="9" scale="94" r:id="rId1"/>
  <headerFooter alignWithMargins="0">
    <oddHeader>&amp;C&amp;"Arial,Bold"&amp;F</oddHeader>
    <oddFooter>&amp;L&amp;10ΕΤΟΙΜΑΣΤΗΚΕ ΑΠΟ:____________________
Η Μ Ε Ρ Ο Μ Η Ν Ι Α : ____________________
&amp;8Γ.Τζιωρτζής/ΤΟΜΕΑΣ ΜΙΣΘΩΝ&amp;R&amp;10ΕΛΕΓΧΘΗΚΕ   ΑΠΟ : _________________&amp;8
&amp;10Η Μ Ε Ρ Ο Μ Η Ν Ι Α : _________________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Tziortzis</dc:creator>
  <cp:keywords/>
  <dc:description/>
  <cp:lastModifiedBy>mmilidou</cp:lastModifiedBy>
  <cp:lastPrinted>2010-12-31T06:00:02Z</cp:lastPrinted>
  <dcterms:created xsi:type="dcterms:W3CDTF">2010-04-20T08:59:26Z</dcterms:created>
  <dcterms:modified xsi:type="dcterms:W3CDTF">2016-01-15T11:05:09Z</dcterms:modified>
  <cp:category/>
  <cp:version/>
  <cp:contentType/>
  <cp:contentStatus/>
</cp:coreProperties>
</file>